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s="1"/>
  <c r="U23" i="15" s="1"/>
  <c r="V23" i="15" s="1"/>
  <c r="W23" i="15" s="1"/>
  <c r="X23" i="15" s="1"/>
  <c r="Y23" i="15" s="1"/>
  <c r="Z23" i="15" s="1"/>
  <c r="AA23" i="15" s="1"/>
  <c r="AB23" i="15" s="1"/>
  <c r="AC23" i="15" s="1"/>
  <c r="P23" i="15"/>
  <c r="C49" i="7"/>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N58" i="15"/>
  <c r="O58" i="15"/>
  <c r="P58" i="15"/>
  <c r="Q58" i="15"/>
  <c r="R58" i="15"/>
  <c r="S58" i="15"/>
  <c r="U58" i="15"/>
  <c r="V58" i="15"/>
  <c r="W58" i="15"/>
  <c r="X58" i="15"/>
  <c r="Y58" i="15"/>
  <c r="Z58" i="15"/>
  <c r="AA58" i="15"/>
  <c r="I30" i="15"/>
  <c r="J30" i="15"/>
  <c r="K30" i="15"/>
  <c r="L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<sst xmlns="http://schemas.openxmlformats.org/spreadsheetml/2006/main" count="1100" uniqueCount="538">
  <si>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</si>
  <si>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</si>
  <si>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</si>
  <si>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</si>
  <si>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</si>
  <si>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</si>
  <si>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</si>
  <si>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</si>
  <si>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</si>
  <si>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</si>
  <si>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</si>
  <si>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</si>
  <si>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</si>
  <si>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</si>
  <si>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</si>
  <si>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</si>
  <si>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</si>
  <si>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</si>
  <si>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</si>
  <si>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</si>
  <si>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</si>
  <si>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</si>
  <si>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</si>
  <si>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</si>
  <si>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</si>
  <si>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</si>
  <si>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</si>
  <si>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</si>
  <si>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</si>
  <si>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</si>
  <si>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</si>
  <si>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</si>
  <si>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</si>
  <si>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</si>
  <si>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</si>
  <si>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</si>
  <si>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</si>
  <si>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</si>
  <si>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</si>
  <si>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</si>
  <si>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</si>
  <si>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</si>
  <si>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</si>
  <si>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</si>
  <si>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</si>
  <si>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</si>
  <si>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</si>
  <si>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</si>
  <si>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</si>
  <si>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</si>
  <si>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</si>
  <si>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</si>
  <si>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</si>
  <si>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</si>
  <si>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</si>
  <si>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</si>
  <si>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</si>
  <si>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</si>
  <si>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</si>
  <si>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</si>
  <si>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</si>
  <si>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</si>
  <si>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</si>
  <si>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</si>
  <si>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</si>
  <si>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</si>
  <si>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</si>
  <si>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</si>
  <si>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</si>
  <si>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</si>
  <si>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</si>
  <si>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</si>
  <si>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</si>
  <si>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</si>
  <si>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</si>
  <si>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</si>
  <si>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</si>
  <si>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</si>
  <si>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</si>
  <si>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</si>
  <si>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</si>
  <si>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</si>
  <si>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</si>
  <si>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</si>
  <si>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</si>
  <si>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</si>
  <si>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</si>
  <si>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</si>
  <si>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</si>
  <si>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</si>
  <si>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</si>
  <si>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</si>
  <si>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</si>
  <si>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</si>
  <si>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</si>
  <si>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</si>
  <si>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</si>
  <si>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</si>
  <si>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</si>
  <si>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</si>
  <si>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</si>
  <si>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</si>
  <si>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</si>
  <si>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</si>
  <si>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</si>
  <si>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</si>
  <si>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</si>
  <si>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</si>
  <si>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</si>
  <si>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</si>
  <si>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</si>
  <si>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</si>
  <si>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</si>
  <si>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</si>
  <si>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</si>
  <si>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</si>
  <si>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</si>
  <si>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</si>
  <si>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</si>
  <si>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</si>
  <si>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</si>
  <si>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</si>
  <si>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</si>
  <si>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</si>
  <si>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</si>
  <si>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</si>
  <si>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</si>
  <si>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</si>
  <si>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</si>
  <si>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</si>
  <si>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</si>
  <si>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</si>
  <si>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</si>
  <si>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</si>
  <si>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</si>
  <si>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</si>
  <si>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</si>
  <si>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</si>
  <si>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</si>
  <si>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</si>
  <si>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</si>
  <si>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</si>
  <si>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</si>
  <si>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</si>
  <si>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</si>
  <si>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</si>
  <si>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</si>
  <si>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</si>
  <si>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</si>
  <si>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</si>
  <si>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</si>
  <si>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</si>
  <si>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</si>
  <si>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</si>
  <si>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</si>
  <si>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</si>
  <si>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</si>
  <si>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</si>
  <si>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</si>
  <si>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</si>
  <si>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</si>
  <si>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</si>
  <si>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</si>
  <si>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</si>
  <si>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</si>
  <si>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</si>
  <si>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</si>
  <si>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</si>
  <si>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</si>
  <si>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</si>
  <si>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</si>
  <si>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</si>
  <si>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</si>
  <si>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</si>
  <si>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</si>
  <si>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</si>
  <si>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</si>
  <si>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</si>
  <si>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</si>
  <si>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</si>
  <si>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</si>
  <si>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</si>
  <si>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</si>
  <si>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</si>
  <si>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</si>
  <si>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</si>
  <si>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</si>
  <si>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</si>
  <si>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</si>
  <si>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</si>
  <si>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</si>
  <si>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</si>
  <si>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</si>
  <si>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</si>
  <si>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</si>
  <si>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</si>
  <si>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</si>
  <si>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</si>
  <si>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</si>
  <si>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</si>
  <si>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</si>
  <si>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</si>
  <si>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</si>
  <si>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</si>
  <si>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</si>
  <si>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</si>
  <si>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</si>
  <si>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</si>
  <si>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</si>
  <si>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</si>
  <si>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</si>
  <si>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</si>
  <si>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</si>
  <si>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</si>
  <si>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</si>
  <si>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</si>
  <si>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</si>
  <si>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</si>
  <si>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</si>
  <si>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</si>
  <si>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</si>
  <si>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</si>
  <si>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</si>
  <si>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</si>
  <si>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</si>
  <si>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</si>
  <si>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</si>
  <si>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</si>
  <si>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</si>
  <si>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</si>
  <si>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</si>
  <si>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</si>
  <si>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</si>
  <si>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</si>
  <si>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</si>
  <si>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</si>
  <si>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</si>
  <si>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</si>
  <si>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</si>
  <si>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</si>
  <si>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</si>
  <si>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</si>
  <si>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</si>
  <si>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</si>
  <si>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</si>
  <si>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</si>
  <si>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</si>
  <si>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</si>
  <si>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</si>
  <si>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</si>
  <si>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</si>
  <si>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</si>
  <si>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</si>
  <si>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</si>
  <si>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</si>
  <si>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</si>
  <si>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</si>
  <si>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</si>
  <si>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</si>
  <si>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</si>
  <si>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</si>
  <si>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</si>
  <si>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</si>
  <si>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</si>
  <si>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</si>
  <si>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</si>
  <si>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</si>
  <si>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</si>
  <si>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</si>
  <si>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</si>
  <si>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</si>
  <si>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</si>
  <si>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</si>
  <si>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</si>
  <si>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</si>
  <si>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</si>
  <si>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</si>
  <si>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</si>
  <si>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</si>
  <si>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</si>
  <si>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</si>
  <si>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</si>
  <si>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</si>
  <si>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</si>
  <si>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</si>
  <si>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</si>
  <si>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</si>
  <si>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</si>
  <si>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</si>
  <si>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</si>
  <si>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</si>
  <si>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</si>
  <si>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</si>
  <si>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</si>
  <si>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</si>
  <si>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</si>
  <si>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</si>
  <si>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</si>
  <si>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</si>
  <si>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</si>
  <si>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</si>
  <si>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</si>
  <si>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</si>
  <si>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</si>
  <si>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</si>
  <si>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</si>
  <si>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</si>
  <si>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</si>
  <si>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</si>
  <si>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</si>
  <si>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</si>
  <si>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</si>
  <si>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</si>
  <si>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</si>
  <si>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</si>
  <si>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</si>
  <si>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</si>
  <si>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</si>
  <si>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</si>
  <si>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</si>
  <si>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</si>
  <si>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</si>
  <si>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</si>
  <si>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</si>
  <si>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</si>
  <si>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</si>
  <si>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</si>
  <si>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</si>
  <si>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</si>
  <si>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</si>
  <si>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</si>
  <si>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</si>
  <si>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</si>
  <si>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</si>
  <si>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</si>
  <si>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</si>
  <si>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</si>
  <si>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</si>
  <si>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</si>
  <si>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</si>
  <si>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</si>
  <si>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</si>
  <si>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</si>
  <si>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</si>
  <si>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</si>
  <si>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</si>
  <si>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</si>
  <si>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</si>
  <si>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</si>
  <si>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</si>
  <si>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</si>
  <si>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</si>
  <si>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</si>
  <si>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</si>
  <si>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</si>
  <si>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</si>
  <si>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</si>
  <si>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</si>
  <si>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</si>
  <si>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</si>
  <si>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</si>
  <si>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</si>
  <si>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</si>
  <si>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</si>
  <si>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</si>
  <si>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</si>
  <si>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</si>
  <si>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</si>
  <si>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</si>
  <si>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</si>
  <si>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</si>
  <si>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</si>
  <si>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</si>
  <si>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</si>
  <si>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</si>
  <si>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</si>
  <si>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</si>
  <si>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</si>
  <si>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</si>
  <si>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</si>
  <si>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</si>
  <si>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</si>
  <si>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</si>
  <si>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</si>
  <si>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</si>
  <si>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</si>
  <si>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</si>
  <si>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</si>
  <si>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</si>
  <si>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</si>
  <si>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</si>
  <si>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</si>
  <si>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</si>
  <si>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</si>
  <si>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</si>
  <si>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</si>
  <si>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</si>
  <si>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</si>
  <si>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</si>
  <si>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</si>
  <si>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</si>
  <si>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</si>
  <si>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</si>
  <si>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</si>
  <si>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</si>
  <si>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</si>
  <si>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</si>
  <si>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</si>
  <si>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</si>
  <si>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</si>
  <si>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</si>
  <si>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</si>
  <si>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</si>
  <si>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</si>
  <si>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</si>
  <si>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</si>
  <si>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</si>
  <si>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</si>
  <si>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</si>
  <si>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</si>
  <si>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</si>
  <si>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</si>
  <si>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</si>
  <si>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</si>
  <si>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</si>
  <si>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</si>
  <si>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</si>
  <si>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</si>
  <si>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</si>
  <si>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</si>
  <si>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</si>
  <si>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</si>
  <si>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</si>
  <si>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</si>
  <si>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</si>
  <si>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</si>
  <si>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</si>
  <si>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</si>
  <si>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</si>
  <si>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</si>
  <si>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</si>
  <si>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</si>
  <si>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</si>
  <si>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</si>
  <si>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</si>
  <si>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</si>
  <si>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</si>
  <si>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</si>
  <si>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</si>
  <si>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</si>
  <si>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</si>
  <si>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</si>
  <si>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</si>
  <si>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</si>
  <si>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</si>
  <si>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</si>
  <si>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</si>
  <si>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</si>
  <si>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</si>
  <si>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</si>
  <si>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</si>
  <si>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</si>
  <si>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</si>
  <si>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</si>
  <si>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</si>
  <si>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</si>
  <si>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</si>
  <si>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</si>
  <si>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</si>
  <si>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</si>
  <si>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</si>
  <si>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</si>
  <si>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</si>
  <si>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</si>
  <si>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</si>
  <si>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</si>
  <si>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</si>
  <si>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</si>
  <si>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</si>
  <si>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</si>
  <si>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</si>
  <si>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</si>
  <si>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</si>
  <si>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</si>
  <si>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</si>
  <si>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</si>
  <si>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</si>
  <si>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</si>
  <si>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</si>
  <si>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</si>
  <si>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</si>
  <si>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</si>
  <si>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</si>
  <si>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</si>
  <si>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</si>
  <si>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</si>
  <si>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</si>
  <si>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</si>
  <si>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</si>
  <si>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</si>
  <si>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</si>
  <si>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</si>
  <si>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</si>
  <si>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</si>
  <si>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</si>
  <si>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</si>
  <si>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</si>
  <si>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</si>
  <si>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</si>
  <si>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</si>
  <si>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</si>
  <si>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</si>
  <si>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</si>
  <si>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</si>
  <si>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</si>
  <si>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Реконструкция ТП-502. Замена 8 высоковольтных ячеек в РУ-10кВ</t>
  </si>
  <si>
    <t>ТП-502</t>
  </si>
  <si>
    <t>высоковольтные ячейки 10 кВ</t>
  </si>
  <si>
    <t>КСО-366</t>
  </si>
  <si>
    <t>КСО-393</t>
  </si>
  <si>
    <t>РУ-10 кВ ТП-502</t>
  </si>
  <si>
    <t>2022</t>
  </si>
  <si>
    <t>1976</t>
  </si>
  <si>
    <t xml:space="preserve"> В РУ-10 кВ ТП-502 производится замена ячеек КСО-366  - 8шт. с выключателями нагрузки ВН-10/400, на ячейки КСО-393 - 8 шт. с выключателями нагрузки ВНА-10/630.</t>
  </si>
  <si>
    <t xml:space="preserve"> по состоянию на 01.01.года 2020</t>
  </si>
  <si>
    <t>по состоянию на 01.01.года 2021</t>
  </si>
  <si>
    <t>ТП-502 РУ-10 кВ</t>
  </si>
  <si>
    <t>Ячейки 10 кВ КСО-393 - 8 шт. с выключателями нагрузки ВНА-10/630</t>
  </si>
  <si>
    <t>Замена камер КСО-366 на камеры КСО-393 с ВНАП-10/630 повысит надежность электроснабжения и  безопасность обслуживания оборудования</t>
  </si>
  <si>
    <t xml:space="preserve"> (идентификатор инвестиционного проекта)</t>
  </si>
  <si>
    <t xml:space="preserve">       (наименование инвестиционного проекта)</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</si>
  <si>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</si>
  <si>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</si>
  <si>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</si>
  <si>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</si>
  <si>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2022г</t>
  </si>
  <si>
    <t>2021</t>
  </si>
  <si>
    <t>L_1.1.8.2022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</si>
</sst>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7394576"/>
        <c:axId val="137395360"/>
      </c:lineChart>
      <c:catAx>
        <c:axId val="137394576"/>
        <c:scaling>
          <c:orientation val="minMax"/>
        </c:scaling>
        <c:delete val="0"/>
        <c:axPos val="b"/>
        <c:numFmt formatCode="General" sourceLinked="1"/>
        <c:majorTickMark val="out"/>
        <c:minorTickMark val="none"/>
        <c:tickLblPos val="nextTo"/>
        <c:crossAx val="137395360"/>
        <c:crosses val="autoZero"/>
        <c:auto val="1"/>
        <c:lblAlgn val="ctr"/>
        <c:lblOffset val="100"/>
        <c:noMultiLvlLbl val="0"/>
      </c:catAx>
      <c:valAx>
        <c:axId val="137395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73945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505</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515</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v>1.5329999999999999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1.5329999999999999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M31" sqref="M31"/>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2" t="s">
        <v>187</v>
      </c>
      <c r="B20" s="382" t="s">
        <v>186</v>
      </c>
      <c r="C20" s="364" t="s">
        <v>185</v>
      </c>
      <c r="D20" s="364"/>
      <c r="E20" s="384" t="s">
        <v>184</v>
      </c>
      <c r="F20" s="384"/>
      <c r="G20" s="382" t="s">
        <v>507</v>
      </c>
      <c r="H20" s="375" t="s">
        <v>508</v>
      </c>
      <c r="I20" s="376"/>
      <c r="J20" s="376"/>
      <c r="K20" s="376"/>
      <c r="L20" s="375" t="s">
        <v>509</v>
      </c>
      <c r="M20" s="376"/>
      <c r="N20" s="376"/>
      <c r="O20" s="376"/>
      <c r="P20" s="375" t="s">
        <v>510</v>
      </c>
      <c r="Q20" s="376"/>
      <c r="R20" s="376"/>
      <c r="S20" s="376"/>
      <c r="T20" s="375" t="s">
        <v>511</v>
      </c>
      <c r="U20" s="376"/>
      <c r="V20" s="376"/>
      <c r="W20" s="376"/>
      <c r="X20" s="375" t="s">
        <v>514</v>
      </c>
      <c r="Y20" s="376"/>
      <c r="Z20" s="376"/>
      <c r="AA20" s="376"/>
      <c r="AB20" s="386" t="s">
        <v>183</v>
      </c>
      <c r="AC20" s="387"/>
      <c r="AD20" s="87"/>
      <c r="AE20" s="87"/>
      <c r="AF20" s="87"/>
    </row>
    <row r="21" spans="1:32" ht="99.75" customHeight="1" x14ac:dyDescent="0.3">
      <c r="A21" s="383"/>
      <c r="B21" s="383"/>
      <c r="C21" s="364"/>
      <c r="D21" s="364"/>
      <c r="E21" s="384"/>
      <c r="F21" s="384"/>
      <c r="G21" s="383"/>
      <c r="H21" s="364" t="s">
        <v>2</v>
      </c>
      <c r="I21" s="364"/>
      <c r="J21" s="364" t="s">
        <v>503</v>
      </c>
      <c r="K21" s="364"/>
      <c r="L21" s="364" t="s">
        <v>2</v>
      </c>
      <c r="M21" s="364"/>
      <c r="N21" s="364" t="s">
        <v>503</v>
      </c>
      <c r="O21" s="364"/>
      <c r="P21" s="364" t="s">
        <v>2</v>
      </c>
      <c r="Q21" s="364"/>
      <c r="R21" s="364" t="s">
        <v>503</v>
      </c>
      <c r="S21" s="364"/>
      <c r="T21" s="364" t="s">
        <v>2</v>
      </c>
      <c r="U21" s="364"/>
      <c r="V21" s="364" t="s">
        <v>503</v>
      </c>
      <c r="W21" s="364"/>
      <c r="X21" s="364" t="s">
        <v>2</v>
      </c>
      <c r="Y21" s="364"/>
      <c r="Z21" s="364" t="s">
        <v>181</v>
      </c>
      <c r="AA21" s="364"/>
      <c r="AB21" s="388"/>
      <c r="AC21" s="389"/>
    </row>
    <row r="22" spans="1:32" ht="89.25" customHeight="1" x14ac:dyDescent="0.3">
      <c r="A22" s="371"/>
      <c r="B22" s="371"/>
      <c r="C22" s="84" t="s">
        <v>2</v>
      </c>
      <c r="D22" s="84" t="s">
        <v>10</v>
      </c>
      <c r="E22" s="86" t="s">
        <v>524</v>
      </c>
      <c r="F22" s="86" t="s">
        <v>525</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2">
        <f>AB24</f>
        <v>1.5329999999999999</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1.5329999999999999</v>
      </c>
      <c r="M24" s="219">
        <f t="shared" si="2"/>
        <v>3</v>
      </c>
      <c r="N24" s="219">
        <f t="shared" si="2"/>
        <v>0</v>
      </c>
      <c r="O24" s="219">
        <f t="shared" si="2"/>
        <v>0</v>
      </c>
      <c r="P24" s="83">
        <f t="shared" si="2"/>
        <v>0</v>
      </c>
      <c r="Q24" s="219">
        <f t="shared" si="2"/>
        <v>0</v>
      </c>
      <c r="R24" s="83">
        <f t="shared" si="2"/>
        <v>0</v>
      </c>
      <c r="S24" s="83">
        <f t="shared" si="2"/>
        <v>0</v>
      </c>
      <c r="T24" s="83">
        <f t="shared" si="2"/>
        <v>0</v>
      </c>
      <c r="U24" s="219">
        <f t="shared" si="2"/>
        <v>0</v>
      </c>
      <c r="V24" s="83">
        <f t="shared" si="2"/>
        <v>0</v>
      </c>
      <c r="W24" s="219">
        <v>0</v>
      </c>
      <c r="X24" s="219">
        <f t="shared" si="2"/>
        <v>0</v>
      </c>
      <c r="Y24" s="219">
        <f t="shared" si="2"/>
        <v>0</v>
      </c>
      <c r="Z24" s="219">
        <f t="shared" si="2"/>
        <v>0</v>
      </c>
      <c r="AA24" s="219">
        <f t="shared" si="2"/>
        <v>0</v>
      </c>
      <c r="AB24" s="83">
        <f>H24+L24+P24+T24+X24</f>
        <v>1.5329999999999999</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1.5329999999999999</v>
      </c>
      <c r="D27" s="83">
        <f t="shared" si="4"/>
        <v>0</v>
      </c>
      <c r="E27" s="75"/>
      <c r="F27" s="75"/>
      <c r="G27" s="47"/>
      <c r="H27" s="47"/>
      <c r="I27" s="47"/>
      <c r="J27" s="47"/>
      <c r="K27" s="47"/>
      <c r="L27" s="47">
        <v>1.5329999999999999</v>
      </c>
      <c r="M27" s="47">
        <v>3</v>
      </c>
      <c r="N27" s="47"/>
      <c r="O27" s="75"/>
      <c r="P27" s="75"/>
      <c r="Q27" s="75"/>
      <c r="R27" s="75"/>
      <c r="S27" s="228"/>
      <c r="T27" s="75"/>
      <c r="U27" s="75"/>
      <c r="V27" s="75"/>
      <c r="W27" s="75"/>
      <c r="X27" s="75"/>
      <c r="Y27" s="75"/>
      <c r="Z27" s="75"/>
      <c r="AA27" s="75"/>
      <c r="AB27" s="83">
        <f t="shared" si="5"/>
        <v>1.5329999999999999</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1.2770000000000001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1.2770000000000001</v>
      </c>
      <c r="M30" s="47">
        <v>3</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1.2770000000000001</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0.60299999999999998</v>
      </c>
      <c r="D32" s="83">
        <f t="shared" si="4"/>
        <v>0</v>
      </c>
      <c r="E32" s="47"/>
      <c r="F32" s="47"/>
      <c r="G32" s="47"/>
      <c r="H32" s="47"/>
      <c r="I32" s="47"/>
      <c r="J32" s="47"/>
      <c r="K32" s="47"/>
      <c r="L32" s="47">
        <v>0.60299999999999998</v>
      </c>
      <c r="M32" s="47">
        <v>3</v>
      </c>
      <c r="N32" s="47"/>
      <c r="O32" s="75"/>
      <c r="P32" s="75"/>
      <c r="Q32" s="75"/>
      <c r="R32" s="75"/>
      <c r="S32" s="75"/>
      <c r="T32" s="75"/>
      <c r="U32" s="75"/>
      <c r="V32" s="75"/>
      <c r="W32" s="75"/>
      <c r="X32" s="75"/>
      <c r="Y32" s="75"/>
      <c r="Z32" s="75"/>
      <c r="AA32" s="75"/>
      <c r="AB32" s="83">
        <f t="shared" si="5"/>
        <v>0.60299999999999998</v>
      </c>
      <c r="AC32" s="83">
        <f t="shared" si="6"/>
        <v>0</v>
      </c>
    </row>
    <row r="33" spans="1:29" x14ac:dyDescent="0.3">
      <c r="A33" s="81" t="s">
        <v>165</v>
      </c>
      <c r="B33" s="47" t="s">
        <v>164</v>
      </c>
      <c r="C33" s="212">
        <f t="shared" si="3"/>
        <v>0.67400000000000004</v>
      </c>
      <c r="D33" s="83">
        <f t="shared" si="4"/>
        <v>0</v>
      </c>
      <c r="E33" s="47"/>
      <c r="F33" s="47"/>
      <c r="G33" s="47"/>
      <c r="H33" s="47"/>
      <c r="I33" s="47"/>
      <c r="J33" s="47"/>
      <c r="K33" s="47"/>
      <c r="L33" s="47">
        <v>0.67400000000000004</v>
      </c>
      <c r="M33" s="47">
        <v>3</v>
      </c>
      <c r="N33" s="47"/>
      <c r="O33" s="75"/>
      <c r="P33" s="75"/>
      <c r="Q33" s="75"/>
      <c r="R33" s="75"/>
      <c r="S33" s="75"/>
      <c r="T33" s="220"/>
      <c r="U33" s="75"/>
      <c r="V33" s="75"/>
      <c r="W33" s="75"/>
      <c r="X33" s="75"/>
      <c r="Y33" s="75"/>
      <c r="Z33" s="75"/>
      <c r="AA33" s="75"/>
      <c r="AB33" s="83">
        <f t="shared" si="5"/>
        <v>0.67400000000000004</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8</v>
      </c>
      <c r="D42" s="83">
        <f t="shared" si="4"/>
        <v>0</v>
      </c>
      <c r="E42" s="47"/>
      <c r="F42" s="47"/>
      <c r="G42" s="47"/>
      <c r="H42" s="75"/>
      <c r="I42" s="75"/>
      <c r="J42" s="47"/>
      <c r="K42" s="47"/>
      <c r="L42" s="75">
        <v>8</v>
      </c>
      <c r="M42" s="75">
        <v>4</v>
      </c>
      <c r="N42" s="47"/>
      <c r="O42" s="75"/>
      <c r="P42" s="75"/>
      <c r="Q42" s="75"/>
      <c r="R42" s="75"/>
      <c r="S42" s="75"/>
      <c r="T42" s="75"/>
      <c r="U42" s="75"/>
      <c r="V42" s="75"/>
      <c r="W42" s="75"/>
      <c r="X42" s="75"/>
      <c r="Y42" s="75"/>
      <c r="Z42" s="75"/>
      <c r="AA42" s="75"/>
      <c r="AB42" s="83">
        <f t="shared" si="5"/>
        <v>8</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8</v>
      </c>
      <c r="D50" s="83">
        <f t="shared" si="4"/>
        <v>0</v>
      </c>
      <c r="E50" s="47"/>
      <c r="F50" s="47"/>
      <c r="G50" s="47"/>
      <c r="H50" s="75"/>
      <c r="I50" s="75"/>
      <c r="J50" s="47"/>
      <c r="K50" s="47"/>
      <c r="L50" s="75">
        <v>8</v>
      </c>
      <c r="M50" s="75">
        <v>4</v>
      </c>
      <c r="N50" s="47"/>
      <c r="O50" s="75"/>
      <c r="P50" s="75"/>
      <c r="Q50" s="75"/>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1.2769999999999999</v>
      </c>
      <c r="D52" s="83">
        <f t="shared" si="4"/>
        <v>0</v>
      </c>
      <c r="E52" s="47"/>
      <c r="F52" s="47"/>
      <c r="G52" s="47"/>
      <c r="H52" s="47"/>
      <c r="I52" s="47"/>
      <c r="J52" s="47"/>
      <c r="K52" s="47"/>
      <c r="L52" s="47">
        <v>1.2769999999999999</v>
      </c>
      <c r="M52" s="47">
        <v>4</v>
      </c>
      <c r="N52" s="47"/>
      <c r="O52" s="75"/>
      <c r="P52" s="75"/>
      <c r="Q52" s="75"/>
      <c r="R52" s="75"/>
      <c r="S52" s="75"/>
      <c r="T52" s="75"/>
      <c r="U52" s="75"/>
      <c r="V52" s="75"/>
      <c r="W52" s="75"/>
      <c r="X52" s="75"/>
      <c r="Y52" s="75"/>
      <c r="Z52" s="75"/>
      <c r="AA52" s="75"/>
      <c r="AB52" s="83">
        <f t="shared" si="5"/>
        <v>1.2769999999999999</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8</v>
      </c>
      <c r="D57" s="83">
        <f t="shared" si="4"/>
        <v>0</v>
      </c>
      <c r="E57" s="47"/>
      <c r="F57" s="47"/>
      <c r="G57" s="47"/>
      <c r="H57" s="47"/>
      <c r="I57" s="47"/>
      <c r="J57" s="47"/>
      <c r="K57" s="47"/>
      <c r="L57" s="47">
        <v>8</v>
      </c>
      <c r="M57" s="47">
        <v>4</v>
      </c>
      <c r="N57" s="47"/>
      <c r="O57" s="75"/>
      <c r="P57" s="75"/>
      <c r="Q57" s="75"/>
      <c r="R57" s="75"/>
      <c r="S57" s="75"/>
      <c r="T57" s="75"/>
      <c r="U57" s="75"/>
      <c r="V57" s="75"/>
      <c r="W57" s="75"/>
      <c r="X57" s="75"/>
      <c r="Y57" s="75"/>
      <c r="Z57" s="75"/>
      <c r="AA57" s="75"/>
      <c r="AB57" s="83">
        <f t="shared" si="5"/>
        <v>8</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v>0</v>
      </c>
      <c r="M58" s="47">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8</v>
      </c>
      <c r="D64" s="83">
        <f t="shared" si="4"/>
        <v>0</v>
      </c>
      <c r="E64" s="47"/>
      <c r="F64" s="47"/>
      <c r="G64" s="47"/>
      <c r="H64" s="47"/>
      <c r="I64" s="47"/>
      <c r="J64" s="47"/>
      <c r="K64" s="47"/>
      <c r="L64" s="47">
        <v>8</v>
      </c>
      <c r="M64" s="47">
        <v>4</v>
      </c>
      <c r="N64" s="47"/>
      <c r="O64" s="75"/>
      <c r="P64" s="75"/>
      <c r="Q64" s="75"/>
      <c r="R64" s="75"/>
      <c r="S64" s="75"/>
      <c r="T64" s="75"/>
      <c r="U64" s="75"/>
      <c r="V64" s="75"/>
      <c r="W64" s="75"/>
      <c r="X64" s="75"/>
      <c r="Y64" s="75"/>
      <c r="Z64" s="75"/>
      <c r="AA64" s="75"/>
      <c r="AB64" s="83">
        <f t="shared" si="5"/>
        <v>8</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0" zoomScale="85" zoomScaleSheetLayoutView="85" workbookViewId="0">
      <selection activeCell="V26" sqref="V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6" t="s">
        <v>12</v>
      </c>
      <c r="AG24" s="226" t="s">
        <v>11</v>
      </c>
      <c r="AH24" s="227" t="s">
        <v>2</v>
      </c>
      <c r="AI24" s="227" t="s">
        <v>10</v>
      </c>
      <c r="AJ24" s="396"/>
      <c r="AK24" s="396"/>
      <c r="AL24" s="396"/>
      <c r="AM24" s="396"/>
      <c r="AN24" s="396"/>
      <c r="AO24" s="396"/>
      <c r="AP24" s="396"/>
      <c r="AQ24" s="414"/>
      <c r="AR24" s="390"/>
      <c r="AS24" s="390"/>
      <c r="AT24" s="390"/>
      <c r="AU24" s="390"/>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535</v>
      </c>
      <c r="E26" s="20">
        <v>8</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20" t="str">
        <f>'1. паспорт местоположение'!A5:C5</f>
        <v>Год раскрытия информации: 2021 год</v>
      </c>
      <c r="B5" s="420"/>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L_1.1.8.2022</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ТП-502. Замена 8 высоковольтных ячеек в РУ-10кВ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4" t="s">
        <v>526</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2022</v>
      </c>
    </row>
    <row r="26" spans="1:2" ht="16.2" thickBot="1" x14ac:dyDescent="0.35">
      <c r="A26" s="152" t="s">
        <v>337</v>
      </c>
      <c r="B26" s="229">
        <v>0</v>
      </c>
    </row>
    <row r="27" spans="1:2" ht="16.2" thickBot="1" x14ac:dyDescent="0.35">
      <c r="A27" s="158" t="s">
        <v>534</v>
      </c>
      <c r="B27" s="221">
        <f>'1. паспорт местоположение'!C48</f>
        <v>1.5329999999999999</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527</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L_1.1.8.2022</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ТП-502. Замена 8 высоковольтных ячеек в РУ-10кВ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516</v>
      </c>
      <c r="C25" s="58" t="s">
        <v>516</v>
      </c>
      <c r="D25" s="58" t="s">
        <v>517</v>
      </c>
      <c r="E25" s="58" t="s">
        <v>518</v>
      </c>
      <c r="F25" s="58" t="s">
        <v>519</v>
      </c>
      <c r="G25" s="58" t="s">
        <v>520</v>
      </c>
      <c r="H25" s="58" t="s">
        <v>520</v>
      </c>
      <c r="I25" s="58">
        <v>1976</v>
      </c>
      <c r="J25" s="57" t="s">
        <v>521</v>
      </c>
      <c r="K25" s="57" t="s">
        <v>522</v>
      </c>
      <c r="L25" s="57" t="s">
        <v>70</v>
      </c>
      <c r="M25" s="59">
        <v>10</v>
      </c>
      <c r="N25" s="59" t="s">
        <v>481</v>
      </c>
      <c r="O25" s="59" t="s">
        <v>481</v>
      </c>
      <c r="P25" s="57" t="s">
        <v>500</v>
      </c>
      <c r="Q25" s="196" t="s">
        <v>512</v>
      </c>
      <c r="R25" s="195" t="s">
        <v>513</v>
      </c>
      <c r="S25" s="196" t="s">
        <v>506</v>
      </c>
      <c r="T25" s="195" t="s">
        <v>528</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L_1.1.8.2022</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529</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ТП-502. Замена 8 высоковольтных ячеек в РУ-10кВ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530</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67" t="s">
        <v>90</v>
      </c>
      <c r="G21" s="269"/>
      <c r="H21" s="269"/>
      <c r="I21" s="268"/>
      <c r="J21" s="271" t="s">
        <v>454</v>
      </c>
      <c r="K21" s="273" t="s">
        <v>455</v>
      </c>
      <c r="L21" s="274"/>
      <c r="M21" s="273" t="s">
        <v>456</v>
      </c>
      <c r="N21" s="274"/>
      <c r="O21" s="273" t="s">
        <v>443</v>
      </c>
      <c r="P21" s="274"/>
      <c r="Q21" s="273" t="s">
        <v>123</v>
      </c>
      <c r="R21" s="274"/>
      <c r="S21" s="271" t="s">
        <v>122</v>
      </c>
      <c r="T21" s="271" t="s">
        <v>457</v>
      </c>
      <c r="U21" s="271" t="s">
        <v>452</v>
      </c>
      <c r="V21" s="273" t="s">
        <v>121</v>
      </c>
      <c r="W21" s="274"/>
      <c r="X21" s="267" t="s">
        <v>113</v>
      </c>
      <c r="Y21" s="269"/>
      <c r="Z21" s="277" t="s">
        <v>112</v>
      </c>
      <c r="AA21" s="277"/>
    </row>
    <row r="22" spans="1:27" ht="218.4" x14ac:dyDescent="0.3">
      <c r="A22" s="280"/>
      <c r="B22" s="275"/>
      <c r="C22" s="276"/>
      <c r="D22" s="275"/>
      <c r="E22" s="276"/>
      <c r="F22" s="267" t="s">
        <v>120</v>
      </c>
      <c r="G22" s="268"/>
      <c r="H22" s="267" t="s">
        <v>119</v>
      </c>
      <c r="I22" s="268"/>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5" sqref="C25"/>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L_1.1.8.2022</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ТП-502. Замена 8 высоковольтных ячеек в РУ-10кВ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532</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6" t="s">
        <v>531</v>
      </c>
      <c r="D23" s="23"/>
      <c r="E23" s="23"/>
      <c r="F23" s="23"/>
      <c r="G23" s="23"/>
      <c r="H23" s="23"/>
      <c r="I23" s="23"/>
      <c r="J23" s="23"/>
      <c r="K23" s="23"/>
      <c r="L23" s="23"/>
      <c r="M23" s="23"/>
      <c r="N23" s="23"/>
      <c r="O23" s="23"/>
      <c r="P23" s="23"/>
      <c r="Q23" s="23"/>
      <c r="R23" s="23"/>
      <c r="S23" s="23"/>
      <c r="T23" s="23"/>
      <c r="U23" s="23"/>
    </row>
    <row r="24" spans="1:21" ht="45" customHeight="1" x14ac:dyDescent="0.3">
      <c r="A24" s="24" t="s">
        <v>61</v>
      </c>
      <c r="B24" s="26" t="s">
        <v>469</v>
      </c>
      <c r="C24" s="25" t="s">
        <v>523</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9" customHeight="1" x14ac:dyDescent="0.3">
      <c r="A27" s="24" t="s">
        <v>57</v>
      </c>
      <c r="B27" s="26" t="s">
        <v>450</v>
      </c>
      <c r="C27" s="237"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2022</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2022</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502</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9" t="s">
        <v>82</v>
      </c>
      <c r="F19" s="290"/>
      <c r="G19" s="290"/>
      <c r="H19" s="290"/>
      <c r="I19" s="291"/>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c r="AL25" s="362"/>
      <c r="AM25" s="115"/>
      <c r="AN25" s="363" t="s">
        <v>311</v>
      </c>
      <c r="AO25" s="363"/>
      <c r="AP25" s="363"/>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7" t="s">
        <v>494</v>
      </c>
      <c r="AP52" s="197"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7" t="s">
        <v>494</v>
      </c>
      <c r="AP58" s="197"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7" t="s">
        <v>494</v>
      </c>
      <c r="AP74" s="197"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3"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L_1.1.8.2022</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4" t="s">
        <v>447</v>
      </c>
      <c r="B19" s="374"/>
      <c r="C19" s="374"/>
      <c r="D19" s="374"/>
      <c r="E19" s="374"/>
      <c r="F19" s="374"/>
      <c r="G19" s="374"/>
      <c r="H19" s="374"/>
      <c r="I19" s="374"/>
      <c r="J19" s="374"/>
      <c r="K19" s="374"/>
      <c r="L19" s="374"/>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44652</v>
      </c>
      <c r="D40" s="201">
        <v>44713</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44713</v>
      </c>
      <c r="D43" s="201">
        <v>44774</v>
      </c>
      <c r="E43" s="91"/>
      <c r="F43" s="91"/>
      <c r="G43" s="92" t="s">
        <v>481</v>
      </c>
      <c r="H43" s="92" t="s">
        <v>481</v>
      </c>
      <c r="I43" s="92" t="s">
        <v>481</v>
      </c>
      <c r="J43" s="92" t="s">
        <v>481</v>
      </c>
      <c r="K43" s="92"/>
      <c r="L43" s="92"/>
    </row>
    <row r="44" spans="1:12" ht="24.75" customHeight="1" x14ac:dyDescent="0.3">
      <c r="A44" s="94" t="s">
        <v>202</v>
      </c>
      <c r="B44" s="93" t="s">
        <v>199</v>
      </c>
      <c r="C44" s="201">
        <v>44774</v>
      </c>
      <c r="D44" s="201">
        <v>44835</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44835</v>
      </c>
      <c r="D47" s="201">
        <v>44866</v>
      </c>
      <c r="E47" s="91"/>
      <c r="F47" s="91"/>
      <c r="G47" s="92" t="s">
        <v>481</v>
      </c>
      <c r="H47" s="92" t="s">
        <v>481</v>
      </c>
      <c r="I47" s="92" t="s">
        <v>481</v>
      </c>
      <c r="J47" s="92" t="s">
        <v>481</v>
      </c>
      <c r="K47" s="92"/>
      <c r="L47" s="92"/>
    </row>
    <row r="48" spans="1:12" ht="37.5" customHeight="1" x14ac:dyDescent="0.3">
      <c r="A48" s="94" t="s">
        <v>411</v>
      </c>
      <c r="B48" s="95" t="s">
        <v>195</v>
      </c>
      <c r="C48" s="201">
        <v>44866</v>
      </c>
      <c r="D48" s="201">
        <v>44866</v>
      </c>
      <c r="E48" s="91"/>
      <c r="F48" s="91"/>
      <c r="G48" s="92" t="s">
        <v>481</v>
      </c>
      <c r="H48" s="92" t="s">
        <v>481</v>
      </c>
      <c r="I48" s="92" t="s">
        <v>481</v>
      </c>
      <c r="J48" s="92" t="s">
        <v>481</v>
      </c>
      <c r="K48" s="92"/>
      <c r="L48" s="92"/>
    </row>
    <row r="49" spans="1:12" ht="35.25" customHeight="1" x14ac:dyDescent="0.3">
      <c r="A49" s="94">
        <v>4</v>
      </c>
      <c r="B49" s="93" t="s">
        <v>193</v>
      </c>
      <c r="C49" s="201">
        <v>44866</v>
      </c>
      <c r="D49" s="201">
        <v>44866</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44866</v>
      </c>
      <c r="D53" s="201">
        <v>44866</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2021-03-04T12:36:43Z</dcterms:modified>
</cp:coreProperties>
</file>